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Verwaltung\FIBU\Jahresabschluss\JA\Jahresabschluss 2026\Ausschreibung\"/>
    </mc:Choice>
  </mc:AlternateContent>
  <bookViews>
    <workbookView xWindow="2040" yWindow="0" windowWidth="16380" windowHeight="8196" tabRatio="500" activeTab="1"/>
  </bookViews>
  <sheets>
    <sheet name="Auswahlkriterien" sheetId="3" r:id="rId1"/>
    <sheet name="Bewertungsmatrix" sheetId="1" r:id="rId2"/>
    <sheet name="Hinweise &amp; Anleitung" sheetId="2" r:id="rId3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3" i="1" l="1"/>
  <c r="H33" i="1"/>
  <c r="F33" i="1"/>
  <c r="H29" i="1" l="1"/>
  <c r="G17" i="3" l="1"/>
  <c r="F17" i="3"/>
  <c r="H17" i="3"/>
  <c r="H15" i="3"/>
  <c r="G15" i="3"/>
  <c r="F15" i="3"/>
  <c r="H9" i="3"/>
  <c r="G9" i="3"/>
  <c r="F9" i="3"/>
  <c r="F34" i="1" l="1"/>
  <c r="G29" i="1"/>
  <c r="H34" i="1" l="1"/>
  <c r="F29" i="1" l="1"/>
  <c r="F10" i="1" l="1"/>
  <c r="F15" i="1"/>
  <c r="G10" i="1" l="1"/>
  <c r="H10" i="1"/>
  <c r="G15" i="1"/>
  <c r="H15" i="1"/>
  <c r="G19" i="1"/>
  <c r="H19" i="1"/>
  <c r="F19" i="1"/>
  <c r="G23" i="1"/>
  <c r="H23" i="1"/>
  <c r="F23" i="1"/>
  <c r="G34" i="1" l="1"/>
  <c r="D10" i="1"/>
  <c r="D15" i="1"/>
  <c r="D19" i="1"/>
  <c r="D23" i="1"/>
  <c r="F18" i="3"/>
  <c r="H18" i="3"/>
  <c r="G18" i="3"/>
</calcChain>
</file>

<file path=xl/sharedStrings.xml><?xml version="1.0" encoding="utf-8"?>
<sst xmlns="http://schemas.openxmlformats.org/spreadsheetml/2006/main" count="107" uniqueCount="83">
  <si>
    <t>Hinweis: Punkte werden pro Bieter manuell eingetragen (0–10). Gewichtete Gesamtpunktzahl wird automatisch berechnet.</t>
  </si>
  <si>
    <t>Nr.</t>
  </si>
  <si>
    <t>Hauptkriterium</t>
  </si>
  <si>
    <t>Unterkriterium / Beschreibung</t>
  </si>
  <si>
    <t>Max.
Punkte</t>
  </si>
  <si>
    <t>Gewicht
(%)</t>
  </si>
  <si>
    <t>Bieter A
(Punkte 0–10)</t>
  </si>
  <si>
    <t>Bieter B
(Punkte 0–10)</t>
  </si>
  <si>
    <t>Bieter C
(Punkte 0–10)</t>
  </si>
  <si>
    <t>Bemerkungen</t>
  </si>
  <si>
    <t>1</t>
  </si>
  <si>
    <t>Zulassung als WP/WPG gem. WPO und aktive Berufsausübung</t>
  </si>
  <si>
    <t>1.1</t>
  </si>
  <si>
    <t>Erfahrung in der Prüfung von Krankenhäusern / Gesundheitseinrichtungen (mind. 3 Mandate letzten 5 J.)</t>
  </si>
  <si>
    <t>1.2</t>
  </si>
  <si>
    <t>Branchenkenntnisse KHG / Landeskrankenhausgesetze und Krankenhausfinanzierung</t>
  </si>
  <si>
    <t>1.3</t>
  </si>
  <si>
    <t>2</t>
  </si>
  <si>
    <t>Nachvollziehbarkeit und Strukturierung des eingereichten Prüfungskonzepts</t>
  </si>
  <si>
    <t>2.1</t>
  </si>
  <si>
    <t>Beschreibung der risikoorientierten Prüfungsstrategie</t>
  </si>
  <si>
    <t>2.2</t>
  </si>
  <si>
    <t>Einsatz digitaler Prüfungswerkzeuge und Datenanalyse-Methoden</t>
  </si>
  <si>
    <t>2.3</t>
  </si>
  <si>
    <t>3</t>
  </si>
  <si>
    <t>Qualifikation des vorgesehenen Prüfungsleiters (Partner-Level)</t>
  </si>
  <si>
    <t>3.1</t>
  </si>
  <si>
    <t>Zusammensetzung und Erfahrung des vorgesehenen Prüfungsteams</t>
  </si>
  <si>
    <t>3.2</t>
  </si>
  <si>
    <t>Zusicherung personeller Kontinuität für mind. 3 Jahre (Prüfungsleiter)</t>
  </si>
  <si>
    <t>3.3</t>
  </si>
  <si>
    <t>Bestätigung der Unabhängigkeit gem. WPO, BS WP/vBP, EU-VO 537/2014</t>
  </si>
  <si>
    <t>4.1</t>
  </si>
  <si>
    <t>4.2</t>
  </si>
  <si>
    <t>Gesamthonorar für Pflichtleistungen (Jahresabschluss) p.a.</t>
  </si>
  <si>
    <t>GESAMTPUNKTZAHL (Gewichtete Summe, max. 100)</t>
  </si>
  <si>
    <t>RANG</t>
  </si>
  <si>
    <t>1 = Bestes Angebot</t>
  </si>
  <si>
    <t>BEWERTUNGSMATRIX – HINWEISE UND ANLEITUNG</t>
  </si>
  <si>
    <t>1.  ZWECK</t>
  </si>
  <si>
    <t>2.  BEWERTUNGSSKALA</t>
  </si>
  <si>
    <t>Punkte 0–10:  0 = Anforderung nicht erfüllt / keine Angabe   |   5 = Anforderung teilweise erfüllt   |   10 = Anforderung vollständig und herausragend erfüllt</t>
  </si>
  <si>
    <t>3.  VORGEHEN</t>
  </si>
  <si>
    <t>Schritt 1:  Bieter benennen (Spalten F, G, H im Blatt 'Bewertungsmatrix')</t>
  </si>
  <si>
    <t>Schritt 2:  Für jedes Unterkriterium (grau hinterlegte Zeilen) eine Punktzahl (0–10) vergeben. Sektionszeilen (dunkelblau) werden nicht bewertet.</t>
  </si>
  <si>
    <t>Schritt 3:  Die Gesamtpunktzahl wird automatisch auf Basis der Gewichtungen berechnet.</t>
  </si>
  <si>
    <t>Schritt 4:  Den Rang der Bieter ablesen (Zeile 'RANG').</t>
  </si>
  <si>
    <t>4.  GEWICHTUNG</t>
  </si>
  <si>
    <t>Die Gewichte je Kriterium sind in Spalte E angegeben und summieren sich zu 100%. Änderungen an den Gewichten erfordern eine Anpassung der Formeln in der Gesamtpunktzahl-Zeile.</t>
  </si>
  <si>
    <t>5.  DATENSCHUTZ</t>
  </si>
  <si>
    <t>Dieses Dokument enthält vertrauliche Vergabeinformationen. Es darf ausschließlich intern verwendet und nicht an Bieter weitergegeben werden.</t>
  </si>
  <si>
    <t>Erstellt durch: Dr. Mikuszewski, UKRB   |   Juli 2026</t>
  </si>
  <si>
    <t>Unabdingbare Voraussetzungen, deren Nichtvorliegen zum Ausschluss führen</t>
  </si>
  <si>
    <t>Eintragung als gesetzlicher Abschlussprüfer im Berufsregister</t>
  </si>
  <si>
    <t>Fachliche Qualifikation &amp; Erfahrung (25%)</t>
  </si>
  <si>
    <t>1.4</t>
  </si>
  <si>
    <t>Erfahrung im Bereich Konzernabschlussprüfung</t>
  </si>
  <si>
    <t>Dieses Dokument dient der strukturierten und nachvollziehbaren Bewertung der eingegangenen Angebote im Rahmen der Ausschreibung von Wirtschaftsprüferleistungen des UKRB für die Geschäftsjahre 2026–2030.</t>
  </si>
  <si>
    <t>2. Qualität des Prüfungskonzepts (20%)</t>
  </si>
  <si>
    <t>3. Personalressourcen &amp; Kontinuität (15%)</t>
  </si>
  <si>
    <t xml:space="preserve">Preisstabilität / Indexierung für den Gesamtzeitraum </t>
  </si>
  <si>
    <t>Transparenz der Stundenssätze und geplanten Prüferstunden (untergliedert nach Partner, Senior, Associate) und Nebenkosten</t>
  </si>
  <si>
    <t>4.3</t>
  </si>
  <si>
    <t>Bewertungsmatrix Ausschreibung Wirtschaftsprüfung 2026 bis 2030</t>
  </si>
  <si>
    <t>Verbindliche Leistungsinhalte</t>
  </si>
  <si>
    <t>I.</t>
  </si>
  <si>
    <t>II.</t>
  </si>
  <si>
    <t>Optionale Angebote</t>
  </si>
  <si>
    <t>1.</t>
  </si>
  <si>
    <t>Stundensatz</t>
  </si>
  <si>
    <t>Vorauswahl Bieter</t>
  </si>
  <si>
    <t>Referenzprojekte mit vergleichbarem Auftragsvolumen (Bilanzsumme Einzelabschluss &gt; 200 Mio. EUR)</t>
  </si>
  <si>
    <t>Erfahrung im Bereich Konzernabschlussprüfung (Bilanzsumme &gt; 300 TEUR)/ mindestens drei Referenzprojekte in den letzten fünf Jahren</t>
  </si>
  <si>
    <t>1.5</t>
  </si>
  <si>
    <t>Zusammensetzung des Prüfungsteams (fester Ansprechpartner auf Partnerebene, fachliche Mitarbeiter mit mindestens 3 Jahren Prüfungserfahrung)</t>
  </si>
  <si>
    <t>Prüfungsdurchführung (zeitliche Verfügbarkeit und Einhaltung der geplanten Zeitschiene)</t>
  </si>
  <si>
    <t>Prüfung aller Einzelabschlüsse ab April des jeweiligen Folgejahres und Vorlage der Prüfungsberichte bis Juni des Folgejahres; Prüfung des Konzernabschlusses ab Juni und Vorlage des Prüfungsberichtes bis August des jeweiligen Folgejahres</t>
  </si>
  <si>
    <t>Max. =  100 Punkte</t>
  </si>
  <si>
    <t xml:space="preserve">Fachliche Qualifikation &amp; Erfahrung </t>
  </si>
  <si>
    <t>Preis-Leistungs-Verhältnis (38%)</t>
  </si>
  <si>
    <t>Max. =  140 Punkte</t>
  </si>
  <si>
    <t>Preis-Leistungs-Verhältnis (2%)</t>
  </si>
  <si>
    <t>Referenzprojekte mit vergleichbarem Auftragsvolumen (Bilanzsumme &gt; 200 Mio.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</si>
</sst>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rgb="FF000000"/>
      <name val="Calibri"/>
      <family val="2"/>
      <charset val="1"/>
    </font>
    <font>
      <b/>
      <sz val="14"/>
      <color rgb="FFFFFFFF"/>
      <name val="Arial"/>
      <family val="2"/>
    </font>
    <font>
      <sz val="10"/>
      <color rgb="FF888888"/>
      <name val="Arial"/>
      <family val="2"/>
    </font>
    <font>
      <i/>
      <sz val="9"/>
      <color rgb="FF555555"/>
      <name val="Arial"/>
      <family val="2"/>
    </font>
    <font>
      <b/>
      <sz val="10"/>
      <color rgb="FFFFFFFF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3366"/>
      <name val="Arial"/>
      <family val="2"/>
    </font>
    <font>
      <b/>
      <sz val="11"/>
      <color rgb="FFFFFFFF"/>
      <name val="Arial"/>
      <family val="2"/>
    </font>
    <font>
      <i/>
      <sz val="10"/>
      <color rgb="FFFFFFFF"/>
      <name val="Arial"/>
      <family val="2"/>
    </font>
    <font>
      <b/>
      <sz val="11"/>
      <color rgb="FF003366"/>
      <name val="Arial"/>
      <family val="2"/>
    </font>
    <font>
      <b/>
      <sz val="13"/>
      <color rgb="FFFFFFFF"/>
      <name val="Arial"/>
      <family val="2"/>
    </font>
    <font>
      <sz val="10"/>
      <color rgb="FF000000"/>
      <name val="Arial"/>
      <family val="2"/>
    </font>
    <font>
      <sz val="9"/>
      <color rgb="FF555555"/>
      <name val="Arial"/>
      <family val="2"/>
    </font>
    <font>
      <sz val="11"/>
      <color rgb="FF00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003366"/>
        <bgColor rgb="FF1A5276"/>
      </patternFill>
    </fill>
    <fill>
      <patternFill patternType="solid">
        <fgColor rgb="FFFFFDE7"/>
        <bgColor rgb="FFFFF9E6"/>
      </patternFill>
    </fill>
    <fill>
      <patternFill patternType="solid">
        <fgColor rgb="FF1A5276"/>
        <bgColor rgb="FF003366"/>
      </patternFill>
    </fill>
    <fill>
      <patternFill patternType="solid">
        <fgColor rgb="FFE8F4FD"/>
        <bgColor rgb="FFEAF3FB"/>
      </patternFill>
    </fill>
    <fill>
      <patternFill patternType="solid">
        <fgColor rgb="FFFDFEFE"/>
        <bgColor rgb="FFFFFFFF"/>
      </patternFill>
    </fill>
    <fill>
      <patternFill patternType="solid">
        <fgColor rgb="FFFFFFFF"/>
        <bgColor rgb="FFFDFEFE"/>
      </patternFill>
    </fill>
    <fill>
      <patternFill patternType="solid">
        <fgColor rgb="FFD6E4F0"/>
        <bgColor rgb="FFEAF3FB"/>
      </patternFill>
    </fill>
    <fill>
      <patternFill patternType="solid">
        <fgColor rgb="FFEAF3FB"/>
        <bgColor rgb="FFE8F4FD"/>
      </patternFill>
    </fill>
    <fill>
      <patternFill patternType="solid">
        <fgColor rgb="FFF5F5F5"/>
        <bgColor rgb="FFF5F0FF"/>
      </patternFill>
    </fill>
    <fill>
      <patternFill patternType="solid">
        <fgColor rgb="FFFFFFCC"/>
        <bgColor rgb="FFE8F4FD"/>
      </patternFill>
    </fill>
  </fills>
  <borders count="5">
    <border>
      <left/>
      <right/>
      <top/>
      <bottom/>
      <diagonal/>
    </border>
    <border>
      <left style="medium">
        <color rgb="FF003366"/>
      </left>
      <right style="medium">
        <color rgb="FF003366"/>
      </right>
      <top style="medium">
        <color rgb="FF003366"/>
      </top>
      <bottom style="medium">
        <color rgb="FF003366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medium">
        <color rgb="FF003366"/>
      </left>
      <right/>
      <top style="medium">
        <color rgb="FF003366"/>
      </top>
      <bottom style="medium">
        <color rgb="FF003366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1" fontId="7" fillId="6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0" fillId="7" borderId="0" xfId="0" applyFill="1"/>
    <xf numFmtId="16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2" fillId="7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12" fillId="9" borderId="0" xfId="0" applyFont="1" applyFill="1" applyAlignment="1">
      <alignment horizontal="left" vertical="center" wrapText="1"/>
    </xf>
    <xf numFmtId="0" fontId="13" fillId="10" borderId="0" xfId="0" applyFont="1" applyFill="1" applyAlignment="1">
      <alignment horizontal="left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left" vertical="center" wrapText="1"/>
    </xf>
    <xf numFmtId="0" fontId="5" fillId="11" borderId="2" xfId="0" applyFont="1" applyFill="1" applyBorder="1" applyAlignment="1">
      <alignment horizontal="left" vertical="center" wrapText="1"/>
    </xf>
    <xf numFmtId="9" fontId="4" fillId="4" borderId="2" xfId="0" applyNumberFormat="1" applyFont="1" applyFill="1" applyBorder="1" applyAlignment="1">
      <alignment horizontal="center" vertical="center" wrapText="1"/>
    </xf>
    <xf numFmtId="9" fontId="0" fillId="0" borderId="0" xfId="0" applyNumberFormat="1"/>
    <xf numFmtId="1" fontId="4" fillId="4" borderId="2" xfId="0" applyNumberFormat="1" applyFont="1" applyFill="1" applyBorder="1" applyAlignment="1">
      <alignment horizontal="center" vertical="center" wrapText="1"/>
    </xf>
    <xf numFmtId="9" fontId="6" fillId="11" borderId="2" xfId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</cellXfs>
  <cellStyles count="2">
    <cellStyle name="Prozent" xfId="1" builtinId="5"/>
    <cellStyle name="Standard" xfId="0" builtinId="0"/>
  </cellStyles>
  <dxfs count="264"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9E6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AF3FB"/>
      <rgbColor rgb="FF888888"/>
      <rgbColor rgb="FF9999FF"/>
      <rgbColor rgb="FF993366"/>
      <rgbColor rgb="FFFFFDE7"/>
      <rgbColor rgb="FFE8F8F0"/>
      <rgbColor rgb="FF660066"/>
      <rgbColor rgb="FFFF8080"/>
      <rgbColor rgb="FF0066CC"/>
      <rgbColor rgb="FFD6E4F0"/>
      <rgbColor rgb="FF000080"/>
      <rgbColor rgb="FFFF00FF"/>
      <rgbColor rgb="FFFDFEFE"/>
      <rgbColor rgb="FF00FFFF"/>
      <rgbColor rgb="FF800080"/>
      <rgbColor rgb="FF800000"/>
      <rgbColor rgb="FF008080"/>
      <rgbColor rgb="FF0000FF"/>
      <rgbColor rgb="FF00CCFF"/>
      <rgbColor rgb="FFE8F4FD"/>
      <rgbColor rgb="FFC6EFCE"/>
      <rgbColor rgb="FFFFEB9C"/>
      <rgbColor rgb="FFF5F0FF"/>
      <rgbColor rgb="FFFDF0F0"/>
      <rgbColor rgb="FFF5F5F5"/>
      <rgbColor rgb="FFFFC7CE"/>
      <rgbColor rgb="FF3366FF"/>
      <rgbColor rgb="FF33CCCC"/>
      <rgbColor rgb="FF99CC00"/>
      <rgbColor rgb="FFFFCC00"/>
      <rgbColor rgb="FFFF9900"/>
      <rgbColor rgb="FFFF6600"/>
      <rgbColor rgb="FF555555"/>
      <rgbColor rgb="FFAAAAAA"/>
      <rgbColor rgb="FF003366"/>
      <rgbColor rgb="FF339966"/>
      <rgbColor rgb="FF003300"/>
      <rgbColor rgb="FF333300"/>
      <rgbColor rgb="FF993300"/>
      <rgbColor rgb="FF993366"/>
      <rgbColor rgb="FF1A52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9FDE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20" sqref="B20"/>
    </sheetView>
  </sheetViews>
  <sheetFormatPr baseColWidth="10" defaultColWidth="8.5546875" defaultRowHeight="14.4" x14ac:dyDescent="0.3"/>
  <cols>
    <col min="1" max="1" width="8" customWidth="1"/>
    <col min="2" max="3" width="63.44140625" customWidth="1"/>
    <col min="4" max="5" width="14" customWidth="1"/>
    <col min="6" max="8" width="16" customWidth="1"/>
    <col min="9" max="9" width="22" customWidth="1"/>
  </cols>
  <sheetData>
    <row r="1" spans="1:9" ht="27.75" customHeight="1" x14ac:dyDescent="0.3">
      <c r="A1" s="26" t="s">
        <v>70</v>
      </c>
      <c r="B1" s="26"/>
      <c r="C1" s="26"/>
      <c r="D1" s="26"/>
      <c r="E1" s="26"/>
      <c r="F1" s="26"/>
      <c r="G1" s="26"/>
      <c r="H1" s="26"/>
      <c r="I1" s="26"/>
    </row>
    <row r="2" spans="1:9" ht="19.5" customHeight="1" x14ac:dyDescent="0.3">
      <c r="A2" s="27"/>
      <c r="B2" s="27"/>
      <c r="C2" s="27"/>
      <c r="D2" s="27"/>
      <c r="E2" s="27"/>
      <c r="F2" s="27"/>
      <c r="G2" s="27"/>
      <c r="H2" s="27"/>
      <c r="I2" s="27"/>
    </row>
    <row r="3" spans="1:9" ht="19.5" customHeight="1" thickBot="1" x14ac:dyDescent="0.35">
      <c r="A3" s="28" t="s">
        <v>0</v>
      </c>
      <c r="B3" s="28"/>
      <c r="C3" s="28"/>
      <c r="D3" s="28"/>
      <c r="E3" s="28"/>
      <c r="F3" s="28"/>
      <c r="G3" s="28"/>
      <c r="H3" s="28"/>
      <c r="I3" s="28"/>
    </row>
    <row r="4" spans="1:9" ht="36" customHeight="1" thickBot="1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ht="26.4" x14ac:dyDescent="0.3">
      <c r="A5" s="2">
        <v>0</v>
      </c>
      <c r="B5" s="3" t="s">
        <v>52</v>
      </c>
      <c r="C5" s="3"/>
      <c r="D5" s="2"/>
      <c r="E5" s="2"/>
      <c r="F5" s="2"/>
      <c r="G5" s="2"/>
      <c r="H5" s="2"/>
      <c r="I5" s="4"/>
    </row>
    <row r="6" spans="1:9" x14ac:dyDescent="0.3">
      <c r="A6" s="5"/>
      <c r="B6" s="6"/>
      <c r="C6" s="6" t="s">
        <v>11</v>
      </c>
      <c r="D6" s="5"/>
      <c r="E6" s="5"/>
      <c r="F6" s="7"/>
      <c r="G6" s="7"/>
      <c r="H6" s="7"/>
      <c r="I6" s="8"/>
    </row>
    <row r="7" spans="1:9" x14ac:dyDescent="0.3">
      <c r="A7" s="5"/>
      <c r="B7" s="6"/>
      <c r="C7" s="6" t="s">
        <v>53</v>
      </c>
      <c r="D7" s="5"/>
      <c r="E7" s="5"/>
      <c r="F7" s="7"/>
      <c r="G7" s="7"/>
      <c r="H7" s="7"/>
      <c r="I7" s="8"/>
    </row>
    <row r="8" spans="1:9" x14ac:dyDescent="0.3">
      <c r="A8" s="5"/>
      <c r="B8" s="6"/>
      <c r="C8" s="6" t="s">
        <v>31</v>
      </c>
      <c r="D8" s="5"/>
      <c r="E8" s="5"/>
      <c r="F8" s="7"/>
      <c r="G8" s="7"/>
      <c r="H8" s="7"/>
      <c r="I8" s="8"/>
    </row>
    <row r="9" spans="1:9" x14ac:dyDescent="0.3">
      <c r="A9" s="2" t="s">
        <v>10</v>
      </c>
      <c r="B9" s="3" t="s">
        <v>78</v>
      </c>
      <c r="C9" s="3"/>
      <c r="D9" s="2">
        <v>50</v>
      </c>
      <c r="E9" s="22">
        <v>0.5</v>
      </c>
      <c r="F9" s="24">
        <f>F10+F11+F12+F13+F14</f>
        <v>0</v>
      </c>
      <c r="G9" s="24">
        <f t="shared" ref="G9:H9" si="0">G10+G11+G12+G13+G14</f>
        <v>0</v>
      </c>
      <c r="H9" s="24">
        <f t="shared" si="0"/>
        <v>0</v>
      </c>
      <c r="I9" s="4"/>
    </row>
    <row r="10" spans="1:9" ht="26.4" x14ac:dyDescent="0.3">
      <c r="A10" s="19" t="s">
        <v>12</v>
      </c>
      <c r="B10" s="20"/>
      <c r="C10" s="20" t="s">
        <v>13</v>
      </c>
      <c r="D10" s="19">
        <v>10</v>
      </c>
      <c r="E10" s="25">
        <v>0.1</v>
      </c>
      <c r="F10" s="7">
        <v>0</v>
      </c>
      <c r="G10" s="7">
        <v>0</v>
      </c>
      <c r="H10" s="7">
        <v>0</v>
      </c>
      <c r="I10" s="21"/>
    </row>
    <row r="11" spans="1:9" ht="26.4" x14ac:dyDescent="0.3">
      <c r="A11" s="19" t="s">
        <v>14</v>
      </c>
      <c r="B11" s="20"/>
      <c r="C11" s="20" t="s">
        <v>15</v>
      </c>
      <c r="D11" s="19">
        <v>10</v>
      </c>
      <c r="E11" s="25">
        <v>0.1</v>
      </c>
      <c r="F11" s="7">
        <v>0</v>
      </c>
      <c r="G11" s="7">
        <v>0</v>
      </c>
      <c r="H11" s="7">
        <v>0</v>
      </c>
      <c r="I11" s="21"/>
    </row>
    <row r="12" spans="1:9" ht="26.4" x14ac:dyDescent="0.3">
      <c r="A12" s="19" t="s">
        <v>16</v>
      </c>
      <c r="B12" s="20"/>
      <c r="C12" s="20" t="s">
        <v>71</v>
      </c>
      <c r="D12" s="19">
        <v>10</v>
      </c>
      <c r="E12" s="25">
        <v>0.1</v>
      </c>
      <c r="F12" s="7">
        <v>0</v>
      </c>
      <c r="G12" s="7">
        <v>0</v>
      </c>
      <c r="H12" s="7">
        <v>0</v>
      </c>
      <c r="I12" s="21"/>
    </row>
    <row r="13" spans="1:9" ht="26.4" x14ac:dyDescent="0.3">
      <c r="A13" s="19" t="s">
        <v>55</v>
      </c>
      <c r="B13" s="20"/>
      <c r="C13" s="20" t="s">
        <v>72</v>
      </c>
      <c r="D13" s="19">
        <v>10</v>
      </c>
      <c r="E13" s="25">
        <v>0.1</v>
      </c>
      <c r="F13" s="7">
        <v>0</v>
      </c>
      <c r="G13" s="7">
        <v>0</v>
      </c>
      <c r="H13" s="7">
        <v>0</v>
      </c>
      <c r="I13" s="21"/>
    </row>
    <row r="14" spans="1:9" ht="39.6" x14ac:dyDescent="0.3">
      <c r="A14" s="19" t="s">
        <v>73</v>
      </c>
      <c r="B14" s="20"/>
      <c r="C14" s="20" t="s">
        <v>74</v>
      </c>
      <c r="D14" s="19">
        <v>10</v>
      </c>
      <c r="E14" s="25">
        <v>0.1</v>
      </c>
      <c r="F14" s="7">
        <v>0</v>
      </c>
      <c r="G14" s="7">
        <v>0</v>
      </c>
      <c r="H14" s="7">
        <v>0</v>
      </c>
      <c r="I14" s="21"/>
    </row>
    <row r="15" spans="1:9" ht="26.4" x14ac:dyDescent="0.3">
      <c r="A15" s="2">
        <v>2</v>
      </c>
      <c r="B15" s="3" t="s">
        <v>75</v>
      </c>
      <c r="C15" s="3"/>
      <c r="D15" s="2">
        <v>50</v>
      </c>
      <c r="E15" s="22">
        <v>0.5</v>
      </c>
      <c r="F15" s="24">
        <f>F16</f>
        <v>0</v>
      </c>
      <c r="G15" s="24">
        <f>G16</f>
        <v>0</v>
      </c>
      <c r="H15" s="24">
        <f>H16</f>
        <v>0</v>
      </c>
      <c r="I15" s="4"/>
    </row>
    <row r="16" spans="1:9" ht="53.4" thickBot="1" x14ac:dyDescent="0.35">
      <c r="A16" s="19"/>
      <c r="B16" s="20"/>
      <c r="C16" s="20" t="s">
        <v>76</v>
      </c>
      <c r="D16" s="19">
        <v>50</v>
      </c>
      <c r="E16" s="25">
        <v>0.5</v>
      </c>
      <c r="F16" s="7">
        <v>0</v>
      </c>
      <c r="G16" s="7">
        <v>0</v>
      </c>
      <c r="H16" s="7">
        <v>0</v>
      </c>
      <c r="I16" s="21"/>
    </row>
    <row r="17" spans="1:9" ht="15" customHeight="1" thickBot="1" x14ac:dyDescent="0.35">
      <c r="A17" s="29" t="s">
        <v>35</v>
      </c>
      <c r="B17" s="29"/>
      <c r="C17" s="29"/>
      <c r="D17" s="29"/>
      <c r="E17" s="29"/>
      <c r="F17" s="10">
        <f>+$E$10*F10+$E$11*F11+$E$12*F12+$E$13*F13+$E$14*F14+$E$16*F16</f>
        <v>0</v>
      </c>
      <c r="G17" s="10">
        <f>+$E$10*G10+$E$11*G11+$E$12*G12+$E$13*G13+$E$14*G14+$E$16*G16</f>
        <v>0</v>
      </c>
      <c r="H17" s="10">
        <f t="shared" ref="H17" si="1">+$E$10*H10+$E$11*H11+$E$12*H12+$E$13*H13+$E$14*H14+$E$16*H16</f>
        <v>0</v>
      </c>
      <c r="I17" s="11" t="s">
        <v>77</v>
      </c>
    </row>
    <row r="18" spans="1:9" ht="15" customHeight="1" x14ac:dyDescent="0.3">
      <c r="A18" s="30" t="s">
        <v>36</v>
      </c>
      <c r="B18" s="30"/>
      <c r="C18" s="30"/>
      <c r="D18" s="30"/>
      <c r="E18" s="30"/>
      <c r="F18" s="12">
        <f>RANK(F17,$F$17:$H$17,0)</f>
        <v>1</v>
      </c>
      <c r="G18" s="12">
        <f>RANK(G17,$F$17:$H$17,0)</f>
        <v>1</v>
      </c>
      <c r="H18" s="12">
        <f>RANK(H17,$F$17:$H$17,0)</f>
        <v>1</v>
      </c>
      <c r="I18" s="13" t="s">
        <v>37</v>
      </c>
    </row>
    <row r="21" spans="1:9" x14ac:dyDescent="0.3">
      <c r="E21" s="23"/>
    </row>
  </sheetData>
  <mergeCells count="5">
    <mergeCell ref="A1:I1"/>
    <mergeCell ref="A2:I2"/>
    <mergeCell ref="A3:I3"/>
    <mergeCell ref="A17:E17"/>
    <mergeCell ref="A18:E18"/>
  </mergeCells>
  <conditionalFormatting sqref="H12">
    <cfRule type="cellIs" dxfId="263" priority="40" operator="greaterThanOrEqual">
      <formula>8</formula>
    </cfRule>
    <cfRule type="cellIs" dxfId="262" priority="41" operator="between">
      <formula>5</formula>
      <formula>7</formula>
    </cfRule>
    <cfRule type="cellIs" dxfId="261" priority="42" operator="lessThan">
      <formula>5</formula>
    </cfRule>
  </conditionalFormatting>
  <conditionalFormatting sqref="H11">
    <cfRule type="cellIs" dxfId="260" priority="31" operator="greaterThanOrEqual">
      <formula>8</formula>
    </cfRule>
    <cfRule type="cellIs" dxfId="259" priority="32" operator="between">
      <formula>5</formula>
      <formula>7</formula>
    </cfRule>
    <cfRule type="cellIs" dxfId="258" priority="33" operator="lessThan">
      <formula>5</formula>
    </cfRule>
  </conditionalFormatting>
  <conditionalFormatting sqref="F12">
    <cfRule type="cellIs" dxfId="257" priority="34" operator="greaterThanOrEqual">
      <formula>8</formula>
    </cfRule>
    <cfRule type="cellIs" dxfId="256" priority="35" operator="between">
      <formula>5</formula>
      <formula>7</formula>
    </cfRule>
    <cfRule type="cellIs" dxfId="255" priority="36" operator="lessThan">
      <formula>5</formula>
    </cfRule>
  </conditionalFormatting>
  <conditionalFormatting sqref="G12">
    <cfRule type="cellIs" dxfId="254" priority="37" operator="greaterThanOrEqual">
      <formula>8</formula>
    </cfRule>
    <cfRule type="cellIs" dxfId="253" priority="38" operator="between">
      <formula>5</formula>
      <formula>7</formula>
    </cfRule>
    <cfRule type="cellIs" dxfId="252" priority="39" operator="lessThan">
      <formula>5</formula>
    </cfRule>
  </conditionalFormatting>
  <conditionalFormatting sqref="G13">
    <cfRule type="cellIs" dxfId="251" priority="46" operator="greaterThanOrEqual">
      <formula>8</formula>
    </cfRule>
    <cfRule type="cellIs" dxfId="250" priority="47" operator="between">
      <formula>5</formula>
      <formula>7</formula>
    </cfRule>
    <cfRule type="cellIs" dxfId="249" priority="48" operator="lessThan">
      <formula>5</formula>
    </cfRule>
  </conditionalFormatting>
  <conditionalFormatting sqref="H13">
    <cfRule type="cellIs" dxfId="248" priority="49" operator="greaterThanOrEqual">
      <formula>8</formula>
    </cfRule>
    <cfRule type="cellIs" dxfId="247" priority="50" operator="between">
      <formula>5</formula>
      <formula>7</formula>
    </cfRule>
    <cfRule type="cellIs" dxfId="246" priority="51" operator="lessThan">
      <formula>5</formula>
    </cfRule>
  </conditionalFormatting>
  <conditionalFormatting sqref="F11">
    <cfRule type="cellIs" dxfId="245" priority="25" operator="greaterThanOrEqual">
      <formula>8</formula>
    </cfRule>
    <cfRule type="cellIs" dxfId="244" priority="26" operator="between">
      <formula>5</formula>
      <formula>7</formula>
    </cfRule>
    <cfRule type="cellIs" dxfId="243" priority="27" operator="lessThan">
      <formula>5</formula>
    </cfRule>
  </conditionalFormatting>
  <conditionalFormatting sqref="G11">
    <cfRule type="cellIs" dxfId="242" priority="28" operator="greaterThanOrEqual">
      <formula>8</formula>
    </cfRule>
    <cfRule type="cellIs" dxfId="241" priority="29" operator="between">
      <formula>5</formula>
      <formula>7</formula>
    </cfRule>
    <cfRule type="cellIs" dxfId="240" priority="30" operator="lessThan">
      <formula>5</formula>
    </cfRule>
  </conditionalFormatting>
  <conditionalFormatting sqref="F13">
    <cfRule type="cellIs" dxfId="239" priority="43" operator="greaterThanOrEqual">
      <formula>8</formula>
    </cfRule>
    <cfRule type="cellIs" dxfId="238" priority="44" operator="between">
      <formula>5</formula>
      <formula>7</formula>
    </cfRule>
    <cfRule type="cellIs" dxfId="237" priority="45" operator="lessThan">
      <formula>5</formula>
    </cfRule>
  </conditionalFormatting>
  <conditionalFormatting sqref="F15:H15">
    <cfRule type="cellIs" dxfId="236" priority="10" operator="greaterThanOrEqual">
      <formula>8</formula>
    </cfRule>
    <cfRule type="cellIs" dxfId="235" priority="11" operator="between">
      <formula>5</formula>
      <formula>7</formula>
    </cfRule>
    <cfRule type="cellIs" dxfId="234" priority="12" operator="lessThan">
      <formula>5</formula>
    </cfRule>
  </conditionalFormatting>
  <conditionalFormatting sqref="H14">
    <cfRule type="cellIs" dxfId="233" priority="19" operator="greaterThanOrEqual">
      <formula>8</formula>
    </cfRule>
    <cfRule type="cellIs" dxfId="232" priority="20" operator="between">
      <formula>5</formula>
      <formula>7</formula>
    </cfRule>
    <cfRule type="cellIs" dxfId="231" priority="21" operator="lessThan">
      <formula>5</formula>
    </cfRule>
  </conditionalFormatting>
  <conditionalFormatting sqref="F10:H10">
    <cfRule type="cellIs" dxfId="230" priority="22" operator="greaterThanOrEqual">
      <formula>8</formula>
    </cfRule>
    <cfRule type="cellIs" dxfId="229" priority="23" operator="between">
      <formula>5</formula>
      <formula>7</formula>
    </cfRule>
    <cfRule type="cellIs" dxfId="228" priority="24" operator="lessThan">
      <formula>5</formula>
    </cfRule>
  </conditionalFormatting>
  <conditionalFormatting sqref="G16">
    <cfRule type="cellIs" dxfId="227" priority="4" operator="greaterThanOrEqual">
      <formula>8</formula>
    </cfRule>
    <cfRule type="cellIs" dxfId="226" priority="5" operator="between">
      <formula>5</formula>
      <formula>7</formula>
    </cfRule>
    <cfRule type="cellIs" dxfId="225" priority="6" operator="lessThan">
      <formula>5</formula>
    </cfRule>
  </conditionalFormatting>
  <conditionalFormatting sqref="H16">
    <cfRule type="cellIs" dxfId="224" priority="7" operator="greaterThanOrEqual">
      <formula>8</formula>
    </cfRule>
    <cfRule type="cellIs" dxfId="223" priority="8" operator="between">
      <formula>5</formula>
      <formula>7</formula>
    </cfRule>
    <cfRule type="cellIs" dxfId="222" priority="9" operator="lessThan">
      <formula>5</formula>
    </cfRule>
  </conditionalFormatting>
  <conditionalFormatting sqref="F16">
    <cfRule type="cellIs" dxfId="221" priority="1" operator="greaterThanOrEqual">
      <formula>8</formula>
    </cfRule>
    <cfRule type="cellIs" dxfId="220" priority="2" operator="between">
      <formula>5</formula>
      <formula>7</formula>
    </cfRule>
    <cfRule type="cellIs" dxfId="219" priority="3" operator="lessThan">
      <formula>5</formula>
    </cfRule>
  </conditionalFormatting>
  <conditionalFormatting sqref="F9:H9">
    <cfRule type="cellIs" dxfId="218" priority="88" operator="greaterThanOrEqual">
      <formula>8</formula>
    </cfRule>
    <cfRule type="cellIs" dxfId="217" priority="89" operator="between">
      <formula>5</formula>
      <formula>7</formula>
    </cfRule>
    <cfRule type="cellIs" dxfId="216" priority="90" operator="lessThan">
      <formula>5</formula>
    </cfRule>
  </conditionalFormatting>
  <conditionalFormatting sqref="F5">
    <cfRule type="cellIs" dxfId="215" priority="79" operator="greaterThanOrEqual">
      <formula>8</formula>
    </cfRule>
    <cfRule type="cellIs" dxfId="214" priority="80" operator="between">
      <formula>5</formula>
      <formula>7</formula>
    </cfRule>
    <cfRule type="cellIs" dxfId="213" priority="81" operator="lessThan">
      <formula>5</formula>
    </cfRule>
  </conditionalFormatting>
  <conditionalFormatting sqref="G5">
    <cfRule type="cellIs" dxfId="212" priority="82" operator="greaterThanOrEqual">
      <formula>8</formula>
    </cfRule>
    <cfRule type="cellIs" dxfId="211" priority="83" operator="between">
      <formula>5</formula>
      <formula>7</formula>
    </cfRule>
    <cfRule type="cellIs" dxfId="210" priority="84" operator="lessThan">
      <formula>5</formula>
    </cfRule>
  </conditionalFormatting>
  <conditionalFormatting sqref="H5">
    <cfRule type="cellIs" dxfId="209" priority="85" operator="greaterThanOrEqual">
      <formula>8</formula>
    </cfRule>
    <cfRule type="cellIs" dxfId="208" priority="86" operator="between">
      <formula>5</formula>
      <formula>7</formula>
    </cfRule>
    <cfRule type="cellIs" dxfId="207" priority="87" operator="lessThan">
      <formula>5</formula>
    </cfRule>
  </conditionalFormatting>
  <conditionalFormatting sqref="F7">
    <cfRule type="cellIs" dxfId="206" priority="61" operator="greaterThanOrEqual">
      <formula>8</formula>
    </cfRule>
    <cfRule type="cellIs" dxfId="205" priority="62" operator="between">
      <formula>5</formula>
      <formula>7</formula>
    </cfRule>
    <cfRule type="cellIs" dxfId="204" priority="63" operator="lessThan">
      <formula>5</formula>
    </cfRule>
  </conditionalFormatting>
  <conditionalFormatting sqref="G7">
    <cfRule type="cellIs" dxfId="203" priority="64" operator="greaterThanOrEqual">
      <formula>8</formula>
    </cfRule>
    <cfRule type="cellIs" dxfId="202" priority="65" operator="between">
      <formula>5</formula>
      <formula>7</formula>
    </cfRule>
    <cfRule type="cellIs" dxfId="201" priority="66" operator="lessThan">
      <formula>5</formula>
    </cfRule>
  </conditionalFormatting>
  <conditionalFormatting sqref="H7">
    <cfRule type="cellIs" dxfId="200" priority="67" operator="greaterThanOrEqual">
      <formula>8</formula>
    </cfRule>
    <cfRule type="cellIs" dxfId="199" priority="68" operator="between">
      <formula>5</formula>
      <formula>7</formula>
    </cfRule>
    <cfRule type="cellIs" dxfId="198" priority="69" operator="lessThan">
      <formula>5</formula>
    </cfRule>
  </conditionalFormatting>
  <conditionalFormatting sqref="F6">
    <cfRule type="cellIs" dxfId="197" priority="70" operator="greaterThanOrEqual">
      <formula>8</formula>
    </cfRule>
    <cfRule type="cellIs" dxfId="196" priority="71" operator="between">
      <formula>5</formula>
      <formula>7</formula>
    </cfRule>
    <cfRule type="cellIs" dxfId="195" priority="72" operator="lessThan">
      <formula>5</formula>
    </cfRule>
  </conditionalFormatting>
  <conditionalFormatting sqref="G6">
    <cfRule type="cellIs" dxfId="194" priority="73" operator="greaterThanOrEqual">
      <formula>8</formula>
    </cfRule>
    <cfRule type="cellIs" dxfId="193" priority="74" operator="between">
      <formula>5</formula>
      <formula>7</formula>
    </cfRule>
    <cfRule type="cellIs" dxfId="192" priority="75" operator="lessThan">
      <formula>5</formula>
    </cfRule>
  </conditionalFormatting>
  <conditionalFormatting sqref="H6">
    <cfRule type="cellIs" dxfId="191" priority="76" operator="greaterThanOrEqual">
      <formula>8</formula>
    </cfRule>
    <cfRule type="cellIs" dxfId="190" priority="77" operator="between">
      <formula>5</formula>
      <formula>7</formula>
    </cfRule>
    <cfRule type="cellIs" dxfId="189" priority="78" operator="lessThan">
      <formula>5</formula>
    </cfRule>
  </conditionalFormatting>
  <conditionalFormatting sqref="F8">
    <cfRule type="cellIs" dxfId="188" priority="52" operator="greaterThanOrEqual">
      <formula>8</formula>
    </cfRule>
    <cfRule type="cellIs" dxfId="187" priority="53" operator="between">
      <formula>5</formula>
      <formula>7</formula>
    </cfRule>
    <cfRule type="cellIs" dxfId="186" priority="54" operator="lessThan">
      <formula>5</formula>
    </cfRule>
  </conditionalFormatting>
  <conditionalFormatting sqref="G8">
    <cfRule type="cellIs" dxfId="185" priority="55" operator="greaterThanOrEqual">
      <formula>8</formula>
    </cfRule>
    <cfRule type="cellIs" dxfId="184" priority="56" operator="between">
      <formula>5</formula>
      <formula>7</formula>
    </cfRule>
    <cfRule type="cellIs" dxfId="183" priority="57" operator="lessThan">
      <formula>5</formula>
    </cfRule>
  </conditionalFormatting>
  <conditionalFormatting sqref="H8">
    <cfRule type="cellIs" dxfId="182" priority="58" operator="greaterThanOrEqual">
      <formula>8</formula>
    </cfRule>
    <cfRule type="cellIs" dxfId="181" priority="59" operator="between">
      <formula>5</formula>
      <formula>7</formula>
    </cfRule>
    <cfRule type="cellIs" dxfId="180" priority="60" operator="lessThan">
      <formula>5</formula>
    </cfRule>
  </conditionalFormatting>
  <conditionalFormatting sqref="G14">
    <cfRule type="cellIs" dxfId="179" priority="16" operator="greaterThanOrEqual">
      <formula>8</formula>
    </cfRule>
    <cfRule type="cellIs" dxfId="178" priority="17" operator="between">
      <formula>5</formula>
      <formula>7</formula>
    </cfRule>
    <cfRule type="cellIs" dxfId="177" priority="18" operator="lessThan">
      <formula>5</formula>
    </cfRule>
  </conditionalFormatting>
  <conditionalFormatting sqref="F14">
    <cfRule type="cellIs" dxfId="176" priority="13" operator="greaterThanOrEqual">
      <formula>8</formula>
    </cfRule>
    <cfRule type="cellIs" dxfId="175" priority="14" operator="between">
      <formula>5</formula>
      <formula>7</formula>
    </cfRule>
    <cfRule type="cellIs" dxfId="174" priority="15" operator="lessThan">
      <formula>5</formula>
    </cfRule>
  </conditionalFormatting>
  <dataValidations count="1">
    <dataValidation type="whole" showErrorMessage="1" errorTitle="Ungültiger Wert" error="Bitte geben Sie eine ganze Zahl zwischen 0 und 10 ein." sqref="F9:H13">
      <formula1>0</formula1>
      <formula2>10</formula2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abSelected="1" zoomScaleNormal="100" workbookViewId="0">
      <pane xSplit="2" ySplit="4" topLeftCell="C13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baseColWidth="10" defaultColWidth="8.5546875" defaultRowHeight="14.4" x14ac:dyDescent="0.3"/>
  <cols>
    <col min="1" max="1" width="8" customWidth="1"/>
    <col min="2" max="3" width="63.44140625" customWidth="1"/>
    <col min="4" max="5" width="14" customWidth="1"/>
    <col min="6" max="8" width="16" customWidth="1"/>
    <col min="9" max="9" width="22" customWidth="1"/>
  </cols>
  <sheetData>
    <row r="1" spans="1:9" ht="27.75" customHeight="1" x14ac:dyDescent="0.3">
      <c r="A1" s="26" t="s">
        <v>63</v>
      </c>
      <c r="B1" s="26"/>
      <c r="C1" s="26"/>
      <c r="D1" s="26"/>
      <c r="E1" s="26"/>
      <c r="F1" s="26"/>
      <c r="G1" s="26"/>
      <c r="H1" s="26"/>
      <c r="I1" s="26"/>
    </row>
    <row r="2" spans="1:9" ht="19.5" customHeight="1" x14ac:dyDescent="0.3">
      <c r="A2" s="27"/>
      <c r="B2" s="27"/>
      <c r="C2" s="27"/>
      <c r="D2" s="27"/>
      <c r="E2" s="27"/>
      <c r="F2" s="27"/>
      <c r="G2" s="27"/>
      <c r="H2" s="27"/>
      <c r="I2" s="27"/>
    </row>
    <row r="3" spans="1:9" ht="19.5" customHeight="1" x14ac:dyDescent="0.3">
      <c r="A3" s="28" t="s">
        <v>0</v>
      </c>
      <c r="B3" s="28"/>
      <c r="C3" s="28"/>
      <c r="D3" s="28"/>
      <c r="E3" s="28"/>
      <c r="F3" s="28"/>
      <c r="G3" s="28"/>
      <c r="H3" s="28"/>
      <c r="I3" s="28"/>
    </row>
    <row r="4" spans="1:9" ht="36" customHeigh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ht="26.4" x14ac:dyDescent="0.3">
      <c r="A5" s="2">
        <v>0</v>
      </c>
      <c r="B5" s="3" t="s">
        <v>52</v>
      </c>
      <c r="C5" s="3"/>
      <c r="D5" s="2"/>
      <c r="E5" s="2"/>
      <c r="F5" s="2"/>
      <c r="G5" s="2"/>
      <c r="H5" s="2"/>
      <c r="I5" s="4"/>
    </row>
    <row r="6" spans="1:9" x14ac:dyDescent="0.3">
      <c r="A6" s="5"/>
      <c r="B6" s="6"/>
      <c r="C6" s="6" t="s">
        <v>11</v>
      </c>
      <c r="D6" s="5"/>
      <c r="E6" s="5"/>
      <c r="F6" s="7"/>
      <c r="G6" s="7"/>
      <c r="H6" s="7"/>
      <c r="I6" s="8"/>
    </row>
    <row r="7" spans="1:9" x14ac:dyDescent="0.3">
      <c r="A7" s="5"/>
      <c r="B7" s="6"/>
      <c r="C7" s="6" t="s">
        <v>53</v>
      </c>
      <c r="D7" s="5"/>
      <c r="E7" s="5"/>
      <c r="F7" s="7"/>
      <c r="G7" s="7"/>
      <c r="H7" s="7"/>
      <c r="I7" s="8"/>
    </row>
    <row r="8" spans="1:9" x14ac:dyDescent="0.3">
      <c r="A8" s="5"/>
      <c r="B8" s="6"/>
      <c r="C8" s="6" t="s">
        <v>31</v>
      </c>
      <c r="D8" s="5"/>
      <c r="E8" s="5"/>
      <c r="F8" s="7"/>
      <c r="G8" s="7"/>
      <c r="H8" s="7"/>
      <c r="I8" s="8"/>
    </row>
    <row r="9" spans="1:9" x14ac:dyDescent="0.3">
      <c r="A9" s="2" t="s">
        <v>65</v>
      </c>
      <c r="B9" s="3" t="s">
        <v>64</v>
      </c>
      <c r="C9" s="3"/>
      <c r="D9" s="2"/>
      <c r="E9" s="22"/>
      <c r="F9" s="24"/>
      <c r="G9" s="24"/>
      <c r="H9" s="24"/>
      <c r="I9" s="4"/>
    </row>
    <row r="10" spans="1:9" x14ac:dyDescent="0.3">
      <c r="A10" s="2" t="s">
        <v>10</v>
      </c>
      <c r="B10" s="3" t="s">
        <v>54</v>
      </c>
      <c r="C10" s="3"/>
      <c r="D10" s="2">
        <f>SUM(D11:D14)</f>
        <v>40</v>
      </c>
      <c r="E10" s="22">
        <v>0.25</v>
      </c>
      <c r="F10" s="24">
        <f>F11+F12+F13+F14</f>
        <v>0</v>
      </c>
      <c r="G10" s="24">
        <f t="shared" ref="G10:H10" si="0">G11+G12+G13+G14</f>
        <v>0</v>
      </c>
      <c r="H10" s="24">
        <f t="shared" si="0"/>
        <v>0</v>
      </c>
      <c r="I10" s="4"/>
    </row>
    <row r="11" spans="1:9" ht="26.4" x14ac:dyDescent="0.3">
      <c r="A11" s="19" t="s">
        <v>12</v>
      </c>
      <c r="B11" s="20"/>
      <c r="C11" s="20" t="s">
        <v>13</v>
      </c>
      <c r="D11" s="19">
        <v>10</v>
      </c>
      <c r="E11" s="25">
        <v>0.08</v>
      </c>
      <c r="F11" s="7">
        <v>0</v>
      </c>
      <c r="G11" s="7">
        <v>0</v>
      </c>
      <c r="H11" s="7">
        <v>0</v>
      </c>
      <c r="I11" s="21"/>
    </row>
    <row r="12" spans="1:9" ht="26.4" x14ac:dyDescent="0.3">
      <c r="A12" s="19" t="s">
        <v>14</v>
      </c>
      <c r="B12" s="20"/>
      <c r="C12" s="20" t="s">
        <v>15</v>
      </c>
      <c r="D12" s="19">
        <v>10</v>
      </c>
      <c r="E12" s="25">
        <v>7.0000000000000007E-2</v>
      </c>
      <c r="F12" s="7">
        <v>0</v>
      </c>
      <c r="G12" s="7">
        <v>0</v>
      </c>
      <c r="H12" s="7">
        <v>0</v>
      </c>
      <c r="I12" s="21"/>
    </row>
    <row r="13" spans="1:9" ht="26.4" x14ac:dyDescent="0.3">
      <c r="A13" s="19" t="s">
        <v>16</v>
      </c>
      <c r="B13" s="20"/>
      <c r="C13" s="20" t="s">
        <v>82</v>
      </c>
      <c r="D13" s="19">
        <v>10</v>
      </c>
      <c r="E13" s="25">
        <v>0.05</v>
      </c>
      <c r="F13" s="7">
        <v>0</v>
      </c>
      <c r="G13" s="7">
        <v>0</v>
      </c>
      <c r="H13" s="7">
        <v>0</v>
      </c>
      <c r="I13" s="21"/>
    </row>
    <row r="14" spans="1:9" x14ac:dyDescent="0.3">
      <c r="A14" s="19" t="s">
        <v>55</v>
      </c>
      <c r="B14" s="20"/>
      <c r="C14" s="20" t="s">
        <v>56</v>
      </c>
      <c r="D14" s="19">
        <v>10</v>
      </c>
      <c r="E14" s="25">
        <v>0.05</v>
      </c>
      <c r="F14" s="7">
        <v>0</v>
      </c>
      <c r="G14" s="7">
        <v>0</v>
      </c>
      <c r="H14" s="7">
        <v>0</v>
      </c>
      <c r="I14" s="21"/>
    </row>
    <row r="15" spans="1:9" x14ac:dyDescent="0.3">
      <c r="A15" s="2" t="s">
        <v>17</v>
      </c>
      <c r="B15" s="3" t="s">
        <v>58</v>
      </c>
      <c r="C15" s="3"/>
      <c r="D15" s="2">
        <f>SUM(D16:D18)</f>
        <v>30</v>
      </c>
      <c r="E15" s="22">
        <v>0.2</v>
      </c>
      <c r="F15" s="24">
        <f>F16+F17+F18</f>
        <v>0</v>
      </c>
      <c r="G15" s="24">
        <f t="shared" ref="G15:H15" si="1">G16+G17+G18</f>
        <v>0</v>
      </c>
      <c r="H15" s="24">
        <f t="shared" si="1"/>
        <v>0</v>
      </c>
      <c r="I15" s="4"/>
    </row>
    <row r="16" spans="1:9" x14ac:dyDescent="0.3">
      <c r="A16" s="19" t="s">
        <v>19</v>
      </c>
      <c r="B16" s="20"/>
      <c r="C16" s="20" t="s">
        <v>18</v>
      </c>
      <c r="D16" s="19">
        <v>10</v>
      </c>
      <c r="E16" s="25">
        <v>7.0000000000000007E-2</v>
      </c>
      <c r="F16" s="7">
        <v>0</v>
      </c>
      <c r="G16" s="7">
        <v>0</v>
      </c>
      <c r="H16" s="7">
        <v>0</v>
      </c>
      <c r="I16" s="21"/>
    </row>
    <row r="17" spans="1:9" x14ac:dyDescent="0.3">
      <c r="A17" s="19" t="s">
        <v>21</v>
      </c>
      <c r="B17" s="20"/>
      <c r="C17" s="20" t="s">
        <v>20</v>
      </c>
      <c r="D17" s="19">
        <v>10</v>
      </c>
      <c r="E17" s="25">
        <v>7.0000000000000007E-2</v>
      </c>
      <c r="F17" s="7">
        <v>0</v>
      </c>
      <c r="G17" s="7">
        <v>0</v>
      </c>
      <c r="H17" s="7">
        <v>0</v>
      </c>
      <c r="I17" s="21"/>
    </row>
    <row r="18" spans="1:9" x14ac:dyDescent="0.3">
      <c r="A18" s="19" t="s">
        <v>23</v>
      </c>
      <c r="B18" s="20"/>
      <c r="C18" s="20" t="s">
        <v>22</v>
      </c>
      <c r="D18" s="19">
        <v>10</v>
      </c>
      <c r="E18" s="25">
        <v>0.06</v>
      </c>
      <c r="F18" s="7">
        <v>0</v>
      </c>
      <c r="G18" s="7">
        <v>0</v>
      </c>
      <c r="H18" s="7">
        <v>0</v>
      </c>
      <c r="I18" s="21"/>
    </row>
    <row r="19" spans="1:9" x14ac:dyDescent="0.3">
      <c r="A19" s="2" t="s">
        <v>24</v>
      </c>
      <c r="B19" s="3" t="s">
        <v>59</v>
      </c>
      <c r="C19" s="3"/>
      <c r="D19" s="2">
        <f>SUM(D20:D22)</f>
        <v>30</v>
      </c>
      <c r="E19" s="22">
        <v>0.15</v>
      </c>
      <c r="F19" s="24">
        <f>F20+F21+F22</f>
        <v>0</v>
      </c>
      <c r="G19" s="24">
        <f t="shared" ref="G19:H19" si="2">G20+G21+G22</f>
        <v>0</v>
      </c>
      <c r="H19" s="24">
        <f t="shared" si="2"/>
        <v>0</v>
      </c>
      <c r="I19" s="4"/>
    </row>
    <row r="20" spans="1:9" x14ac:dyDescent="0.3">
      <c r="A20" s="19" t="s">
        <v>26</v>
      </c>
      <c r="B20" s="20"/>
      <c r="C20" s="20" t="s">
        <v>25</v>
      </c>
      <c r="D20" s="19">
        <v>10</v>
      </c>
      <c r="E20" s="25">
        <v>7.0000000000000007E-2</v>
      </c>
      <c r="F20" s="7">
        <v>0</v>
      </c>
      <c r="G20" s="7">
        <v>0</v>
      </c>
      <c r="H20" s="7">
        <v>0</v>
      </c>
      <c r="I20" s="21"/>
    </row>
    <row r="21" spans="1:9" x14ac:dyDescent="0.3">
      <c r="A21" s="19" t="s">
        <v>28</v>
      </c>
      <c r="B21" s="20"/>
      <c r="C21" s="20" t="s">
        <v>27</v>
      </c>
      <c r="D21" s="19">
        <v>10</v>
      </c>
      <c r="E21" s="25">
        <v>0.05</v>
      </c>
      <c r="F21" s="7">
        <v>0</v>
      </c>
      <c r="G21" s="7">
        <v>0</v>
      </c>
      <c r="H21" s="7">
        <v>0</v>
      </c>
      <c r="I21" s="21"/>
    </row>
    <row r="22" spans="1:9" x14ac:dyDescent="0.3">
      <c r="A22" s="19" t="s">
        <v>30</v>
      </c>
      <c r="B22" s="20"/>
      <c r="C22" s="20" t="s">
        <v>29</v>
      </c>
      <c r="D22" s="19">
        <v>10</v>
      </c>
      <c r="E22" s="25">
        <v>0.05</v>
      </c>
      <c r="F22" s="7">
        <v>0</v>
      </c>
      <c r="G22" s="7">
        <v>0</v>
      </c>
      <c r="H22" s="7">
        <v>0</v>
      </c>
      <c r="I22" s="21"/>
    </row>
    <row r="23" spans="1:9" x14ac:dyDescent="0.3">
      <c r="A23" s="2">
        <v>4</v>
      </c>
      <c r="B23" s="3" t="s">
        <v>79</v>
      </c>
      <c r="C23" s="3"/>
      <c r="D23" s="2">
        <f>SUM(D24:D26)</f>
        <v>30</v>
      </c>
      <c r="E23" s="22">
        <v>0.38</v>
      </c>
      <c r="F23" s="24">
        <f>F24+F25+F26</f>
        <v>0</v>
      </c>
      <c r="G23" s="24">
        <f t="shared" ref="G23:H23" si="3">G24+G25+G26</f>
        <v>0</v>
      </c>
      <c r="H23" s="24">
        <f t="shared" si="3"/>
        <v>0</v>
      </c>
      <c r="I23" s="4"/>
    </row>
    <row r="24" spans="1:9" x14ac:dyDescent="0.3">
      <c r="A24" s="19" t="s">
        <v>32</v>
      </c>
      <c r="B24" s="20"/>
      <c r="C24" s="20" t="s">
        <v>34</v>
      </c>
      <c r="D24" s="19">
        <v>10</v>
      </c>
      <c r="E24" s="25">
        <v>0.2</v>
      </c>
      <c r="F24" s="7">
        <v>0</v>
      </c>
      <c r="G24" s="7">
        <v>0</v>
      </c>
      <c r="H24" s="7">
        <v>0</v>
      </c>
      <c r="I24" s="21"/>
    </row>
    <row r="25" spans="1:9" ht="26.4" x14ac:dyDescent="0.3">
      <c r="A25" s="19" t="s">
        <v>33</v>
      </c>
      <c r="B25" s="20"/>
      <c r="C25" s="20" t="s">
        <v>61</v>
      </c>
      <c r="D25" s="19">
        <v>10</v>
      </c>
      <c r="E25" s="25">
        <v>0.09</v>
      </c>
      <c r="F25" s="7">
        <v>0</v>
      </c>
      <c r="G25" s="7">
        <v>0</v>
      </c>
      <c r="H25" s="7">
        <v>0</v>
      </c>
      <c r="I25" s="21"/>
    </row>
    <row r="26" spans="1:9" x14ac:dyDescent="0.3">
      <c r="A26" s="19" t="s">
        <v>62</v>
      </c>
      <c r="B26" s="20"/>
      <c r="C26" s="20" t="s">
        <v>60</v>
      </c>
      <c r="D26" s="19">
        <v>10</v>
      </c>
      <c r="E26" s="25">
        <v>0.09</v>
      </c>
      <c r="F26" s="7">
        <v>0</v>
      </c>
      <c r="G26" s="7">
        <v>0</v>
      </c>
      <c r="H26" s="7">
        <v>0</v>
      </c>
      <c r="I26" s="21"/>
    </row>
    <row r="27" spans="1:9" x14ac:dyDescent="0.3">
      <c r="A27" s="9"/>
      <c r="B27" s="9"/>
      <c r="C27" s="9"/>
      <c r="D27" s="9"/>
      <c r="E27" s="9"/>
      <c r="F27" s="9"/>
      <c r="G27" s="9"/>
      <c r="H27" s="9"/>
      <c r="I27" s="9"/>
    </row>
    <row r="28" spans="1:9" x14ac:dyDescent="0.3">
      <c r="A28" s="2" t="s">
        <v>66</v>
      </c>
      <c r="B28" s="3" t="s">
        <v>67</v>
      </c>
      <c r="C28" s="3"/>
      <c r="D28" s="2"/>
      <c r="E28" s="22"/>
      <c r="F28" s="24"/>
      <c r="G28" s="24"/>
      <c r="H28" s="24"/>
      <c r="I28" s="4"/>
    </row>
    <row r="29" spans="1:9" x14ac:dyDescent="0.3">
      <c r="A29" s="2" t="s">
        <v>68</v>
      </c>
      <c r="B29" s="3" t="s">
        <v>81</v>
      </c>
      <c r="C29" s="3"/>
      <c r="D29" s="2">
        <v>10</v>
      </c>
      <c r="E29" s="22">
        <v>0.02</v>
      </c>
      <c r="F29" s="24">
        <f>F30</f>
        <v>0</v>
      </c>
      <c r="G29" s="24">
        <f>G30</f>
        <v>0</v>
      </c>
      <c r="H29" s="24">
        <f>H30</f>
        <v>0</v>
      </c>
      <c r="I29" s="4"/>
    </row>
    <row r="30" spans="1:9" x14ac:dyDescent="0.3">
      <c r="A30" s="19"/>
      <c r="B30" s="20"/>
      <c r="C30" s="20" t="s">
        <v>69</v>
      </c>
      <c r="D30" s="19">
        <v>10</v>
      </c>
      <c r="E30" s="25">
        <v>0.02</v>
      </c>
      <c r="F30" s="7">
        <v>0</v>
      </c>
      <c r="G30" s="7">
        <v>0</v>
      </c>
      <c r="H30" s="7">
        <v>0</v>
      </c>
      <c r="I30" s="21"/>
    </row>
    <row r="31" spans="1:9" x14ac:dyDescent="0.3">
      <c r="A31" s="9"/>
      <c r="B31" s="9"/>
      <c r="C31" s="9"/>
      <c r="D31" s="9"/>
      <c r="E31" s="9"/>
      <c r="F31" s="9"/>
      <c r="G31" s="9"/>
      <c r="H31" s="9"/>
      <c r="I31" s="9"/>
    </row>
    <row r="32" spans="1:9" ht="15" thickBot="1" x14ac:dyDescent="0.35">
      <c r="A32" s="9"/>
      <c r="B32" s="9"/>
      <c r="C32" s="9"/>
      <c r="D32" s="9"/>
      <c r="E32" s="9"/>
      <c r="F32" s="9"/>
      <c r="G32" s="9"/>
      <c r="H32" s="9"/>
      <c r="I32" s="9"/>
    </row>
    <row r="33" spans="1:9" ht="15" customHeight="1" thickBot="1" x14ac:dyDescent="0.35">
      <c r="A33" s="29" t="s">
        <v>35</v>
      </c>
      <c r="B33" s="29"/>
      <c r="C33" s="29"/>
      <c r="D33" s="29"/>
      <c r="E33" s="29"/>
      <c r="F33" s="10">
        <f>F26*$E$26+F25*$E$25+$E24*F24+F22*$E$22+F18*$E$18+F17*$E$17+F16*$E$16+F14*$E$14+F13*$E$13+F12*$E$12+F11*$E$11+$E$21*F21+$E$20*F20+$E$30*F30</f>
        <v>0</v>
      </c>
      <c r="G33" s="10">
        <f t="shared" ref="G33:H33" si="4">G26*$E$26+G25*$E$25+$E24*G24+G22*$E$22+G18*$E$18+G17*$E$17+G16*$E$16+G14*$E$14+G13*$E$13+G12*$E$12+G11*$E$11+$E$21*G21+$E$20*G20+$E$30*G30</f>
        <v>0</v>
      </c>
      <c r="H33" s="10">
        <f t="shared" si="4"/>
        <v>0</v>
      </c>
      <c r="I33" s="11" t="s">
        <v>80</v>
      </c>
    </row>
    <row r="34" spans="1:9" ht="15" customHeight="1" x14ac:dyDescent="0.3">
      <c r="A34" s="30" t="s">
        <v>36</v>
      </c>
      <c r="B34" s="30"/>
      <c r="C34" s="30"/>
      <c r="D34" s="30"/>
      <c r="E34" s="30"/>
      <c r="F34" s="12">
        <f>RANK(F33,$F$33:$H$33,0)</f>
        <v>1</v>
      </c>
      <c r="G34" s="12">
        <f>RANK(G33,$F$33:$H$33,0)</f>
        <v>1</v>
      </c>
      <c r="H34" s="12">
        <f>RANK(H33,$F$33:$H$33,0)</f>
        <v>1</v>
      </c>
      <c r="I34" s="13" t="s">
        <v>37</v>
      </c>
    </row>
    <row r="37" spans="1:9" x14ac:dyDescent="0.3">
      <c r="E37" s="23"/>
    </row>
  </sheetData>
  <mergeCells count="5">
    <mergeCell ref="A1:I1"/>
    <mergeCell ref="A2:I2"/>
    <mergeCell ref="A3:I3"/>
    <mergeCell ref="A33:E33"/>
    <mergeCell ref="A34:E34"/>
  </mergeCells>
  <conditionalFormatting sqref="F23:H23 F19:H19 F15:H15 F10:H10">
    <cfRule type="cellIs" dxfId="173" priority="419" operator="greaterThanOrEqual">
      <formula>8</formula>
    </cfRule>
    <cfRule type="cellIs" dxfId="172" priority="420" operator="between">
      <formula>5</formula>
      <formula>7</formula>
    </cfRule>
    <cfRule type="cellIs" dxfId="171" priority="421" operator="lessThan">
      <formula>5</formula>
    </cfRule>
  </conditionalFormatting>
  <conditionalFormatting sqref="F5">
    <cfRule type="cellIs" dxfId="170" priority="409" operator="greaterThanOrEqual">
      <formula>8</formula>
    </cfRule>
    <cfRule type="cellIs" dxfId="169" priority="410" operator="between">
      <formula>5</formula>
      <formula>7</formula>
    </cfRule>
    <cfRule type="cellIs" dxfId="168" priority="411" operator="lessThan">
      <formula>5</formula>
    </cfRule>
  </conditionalFormatting>
  <conditionalFormatting sqref="G5">
    <cfRule type="cellIs" dxfId="167" priority="412" operator="greaterThanOrEqual">
      <formula>8</formula>
    </cfRule>
    <cfRule type="cellIs" dxfId="166" priority="413" operator="between">
      <formula>5</formula>
      <formula>7</formula>
    </cfRule>
    <cfRule type="cellIs" dxfId="165" priority="414" operator="lessThan">
      <formula>5</formula>
    </cfRule>
  </conditionalFormatting>
  <conditionalFormatting sqref="H5">
    <cfRule type="cellIs" dxfId="164" priority="415" operator="greaterThanOrEqual">
      <formula>8</formula>
    </cfRule>
    <cfRule type="cellIs" dxfId="163" priority="416" operator="between">
      <formula>5</formula>
      <formula>7</formula>
    </cfRule>
    <cfRule type="cellIs" dxfId="162" priority="417" operator="lessThan">
      <formula>5</formula>
    </cfRule>
  </conditionalFormatting>
  <conditionalFormatting sqref="F7">
    <cfRule type="cellIs" dxfId="161" priority="373" operator="greaterThanOrEqual">
      <formula>8</formula>
    </cfRule>
    <cfRule type="cellIs" dxfId="160" priority="374" operator="between">
      <formula>5</formula>
      <formula>7</formula>
    </cfRule>
    <cfRule type="cellIs" dxfId="159" priority="375" operator="lessThan">
      <formula>5</formula>
    </cfRule>
  </conditionalFormatting>
  <conditionalFormatting sqref="G7">
    <cfRule type="cellIs" dxfId="158" priority="376" operator="greaterThanOrEqual">
      <formula>8</formula>
    </cfRule>
    <cfRule type="cellIs" dxfId="157" priority="377" operator="between">
      <formula>5</formula>
      <formula>7</formula>
    </cfRule>
    <cfRule type="cellIs" dxfId="156" priority="378" operator="lessThan">
      <formula>5</formula>
    </cfRule>
  </conditionalFormatting>
  <conditionalFormatting sqref="H7">
    <cfRule type="cellIs" dxfId="155" priority="379" operator="greaterThanOrEqual">
      <formula>8</formula>
    </cfRule>
    <cfRule type="cellIs" dxfId="154" priority="380" operator="between">
      <formula>5</formula>
      <formula>7</formula>
    </cfRule>
    <cfRule type="cellIs" dxfId="153" priority="381" operator="lessThan">
      <formula>5</formula>
    </cfRule>
  </conditionalFormatting>
  <conditionalFormatting sqref="F6">
    <cfRule type="cellIs" dxfId="152" priority="382" operator="greaterThanOrEqual">
      <formula>8</formula>
    </cfRule>
    <cfRule type="cellIs" dxfId="151" priority="383" operator="between">
      <formula>5</formula>
      <formula>7</formula>
    </cfRule>
    <cfRule type="cellIs" dxfId="150" priority="384" operator="lessThan">
      <formula>5</formula>
    </cfRule>
  </conditionalFormatting>
  <conditionalFormatting sqref="G6">
    <cfRule type="cellIs" dxfId="149" priority="385" operator="greaterThanOrEqual">
      <formula>8</formula>
    </cfRule>
    <cfRule type="cellIs" dxfId="148" priority="386" operator="between">
      <formula>5</formula>
      <formula>7</formula>
    </cfRule>
    <cfRule type="cellIs" dxfId="147" priority="387" operator="lessThan">
      <formula>5</formula>
    </cfRule>
  </conditionalFormatting>
  <conditionalFormatting sqref="H6">
    <cfRule type="cellIs" dxfId="146" priority="388" operator="greaterThanOrEqual">
      <formula>8</formula>
    </cfRule>
    <cfRule type="cellIs" dxfId="145" priority="389" operator="between">
      <formula>5</formula>
      <formula>7</formula>
    </cfRule>
    <cfRule type="cellIs" dxfId="144" priority="390" operator="lessThan">
      <formula>5</formula>
    </cfRule>
  </conditionalFormatting>
  <conditionalFormatting sqref="F8">
    <cfRule type="cellIs" dxfId="143" priority="364" operator="greaterThanOrEqual">
      <formula>8</formula>
    </cfRule>
    <cfRule type="cellIs" dxfId="142" priority="365" operator="between">
      <formula>5</formula>
      <formula>7</formula>
    </cfRule>
    <cfRule type="cellIs" dxfId="141" priority="366" operator="lessThan">
      <formula>5</formula>
    </cfRule>
  </conditionalFormatting>
  <conditionalFormatting sqref="G8">
    <cfRule type="cellIs" dxfId="140" priority="367" operator="greaterThanOrEqual">
      <formula>8</formula>
    </cfRule>
    <cfRule type="cellIs" dxfId="139" priority="368" operator="between">
      <formula>5</formula>
      <formula>7</formula>
    </cfRule>
    <cfRule type="cellIs" dxfId="138" priority="369" operator="lessThan">
      <formula>5</formula>
    </cfRule>
  </conditionalFormatting>
  <conditionalFormatting sqref="H8">
    <cfRule type="cellIs" dxfId="137" priority="370" operator="greaterThanOrEqual">
      <formula>8</formula>
    </cfRule>
    <cfRule type="cellIs" dxfId="136" priority="371" operator="between">
      <formula>5</formula>
      <formula>7</formula>
    </cfRule>
    <cfRule type="cellIs" dxfId="135" priority="372" operator="lessThan">
      <formula>5</formula>
    </cfRule>
  </conditionalFormatting>
  <conditionalFormatting sqref="F21">
    <cfRule type="cellIs" dxfId="134" priority="283" operator="greaterThanOrEqual">
      <formula>8</formula>
    </cfRule>
    <cfRule type="cellIs" dxfId="133" priority="284" operator="between">
      <formula>5</formula>
      <formula>7</formula>
    </cfRule>
    <cfRule type="cellIs" dxfId="132" priority="285" operator="lessThan">
      <formula>5</formula>
    </cfRule>
  </conditionalFormatting>
  <conditionalFormatting sqref="G21">
    <cfRule type="cellIs" dxfId="131" priority="286" operator="greaterThanOrEqual">
      <formula>8</formula>
    </cfRule>
    <cfRule type="cellIs" dxfId="130" priority="287" operator="between">
      <formula>5</formula>
      <formula>7</formula>
    </cfRule>
    <cfRule type="cellIs" dxfId="129" priority="288" operator="lessThan">
      <formula>5</formula>
    </cfRule>
  </conditionalFormatting>
  <conditionalFormatting sqref="H21">
    <cfRule type="cellIs" dxfId="128" priority="289" operator="greaterThanOrEqual">
      <formula>8</formula>
    </cfRule>
    <cfRule type="cellIs" dxfId="127" priority="290" operator="between">
      <formula>5</formula>
      <formula>7</formula>
    </cfRule>
    <cfRule type="cellIs" dxfId="126" priority="291" operator="lessThan">
      <formula>5</formula>
    </cfRule>
  </conditionalFormatting>
  <conditionalFormatting sqref="F20">
    <cfRule type="cellIs" dxfId="125" priority="247" operator="greaterThanOrEqual">
      <formula>8</formula>
    </cfRule>
    <cfRule type="cellIs" dxfId="124" priority="248" operator="between">
      <formula>5</formula>
      <formula>7</formula>
    </cfRule>
    <cfRule type="cellIs" dxfId="123" priority="249" operator="lessThan">
      <formula>5</formula>
    </cfRule>
  </conditionalFormatting>
  <conditionalFormatting sqref="G20">
    <cfRule type="cellIs" dxfId="122" priority="250" operator="greaterThanOrEqual">
      <formula>8</formula>
    </cfRule>
    <cfRule type="cellIs" dxfId="121" priority="251" operator="between">
      <formula>5</formula>
      <formula>7</formula>
    </cfRule>
    <cfRule type="cellIs" dxfId="120" priority="252" operator="lessThan">
      <formula>5</formula>
    </cfRule>
  </conditionalFormatting>
  <conditionalFormatting sqref="H20">
    <cfRule type="cellIs" dxfId="119" priority="253" operator="greaterThanOrEqual">
      <formula>8</formula>
    </cfRule>
    <cfRule type="cellIs" dxfId="118" priority="254" operator="between">
      <formula>5</formula>
      <formula>7</formula>
    </cfRule>
    <cfRule type="cellIs" dxfId="117" priority="255" operator="lessThan">
      <formula>5</formula>
    </cfRule>
  </conditionalFormatting>
  <conditionalFormatting sqref="F22">
    <cfRule type="cellIs" dxfId="116" priority="238" operator="greaterThanOrEqual">
      <formula>8</formula>
    </cfRule>
    <cfRule type="cellIs" dxfId="115" priority="239" operator="between">
      <formula>5</formula>
      <formula>7</formula>
    </cfRule>
    <cfRule type="cellIs" dxfId="114" priority="240" operator="lessThan">
      <formula>5</formula>
    </cfRule>
  </conditionalFormatting>
  <conditionalFormatting sqref="G22">
    <cfRule type="cellIs" dxfId="113" priority="241" operator="greaterThanOrEqual">
      <formula>8</formula>
    </cfRule>
    <cfRule type="cellIs" dxfId="112" priority="242" operator="between">
      <formula>5</formula>
      <formula>7</formula>
    </cfRule>
    <cfRule type="cellIs" dxfId="111" priority="243" operator="lessThan">
      <formula>5</formula>
    </cfRule>
  </conditionalFormatting>
  <conditionalFormatting sqref="H22">
    <cfRule type="cellIs" dxfId="110" priority="244" operator="greaterThanOrEqual">
      <formula>8</formula>
    </cfRule>
    <cfRule type="cellIs" dxfId="109" priority="245" operator="between">
      <formula>5</formula>
      <formula>7</formula>
    </cfRule>
    <cfRule type="cellIs" dxfId="108" priority="246" operator="lessThan">
      <formula>5</formula>
    </cfRule>
  </conditionalFormatting>
  <conditionalFormatting sqref="F24">
    <cfRule type="cellIs" dxfId="107" priority="130" operator="greaterThanOrEqual">
      <formula>8</formula>
    </cfRule>
    <cfRule type="cellIs" dxfId="106" priority="131" operator="between">
      <formula>5</formula>
      <formula>7</formula>
    </cfRule>
    <cfRule type="cellIs" dxfId="105" priority="132" operator="lessThan">
      <formula>5</formula>
    </cfRule>
  </conditionalFormatting>
  <conditionalFormatting sqref="G24">
    <cfRule type="cellIs" dxfId="104" priority="133" operator="greaterThanOrEqual">
      <formula>8</formula>
    </cfRule>
    <cfRule type="cellIs" dxfId="103" priority="134" operator="between">
      <formula>5</formula>
      <formula>7</formula>
    </cfRule>
    <cfRule type="cellIs" dxfId="102" priority="135" operator="lessThan">
      <formula>5</formula>
    </cfRule>
  </conditionalFormatting>
  <conditionalFormatting sqref="H24">
    <cfRule type="cellIs" dxfId="101" priority="136" operator="greaterThanOrEqual">
      <formula>8</formula>
    </cfRule>
    <cfRule type="cellIs" dxfId="100" priority="137" operator="between">
      <formula>5</formula>
      <formula>7</formula>
    </cfRule>
    <cfRule type="cellIs" dxfId="99" priority="138" operator="lessThan">
      <formula>5</formula>
    </cfRule>
  </conditionalFormatting>
  <conditionalFormatting sqref="F25">
    <cfRule type="cellIs" dxfId="98" priority="121" operator="greaterThanOrEqual">
      <formula>8</formula>
    </cfRule>
    <cfRule type="cellIs" dxfId="97" priority="122" operator="between">
      <formula>5</formula>
      <formula>7</formula>
    </cfRule>
    <cfRule type="cellIs" dxfId="96" priority="123" operator="lessThan">
      <formula>5</formula>
    </cfRule>
  </conditionalFormatting>
  <conditionalFormatting sqref="G25">
    <cfRule type="cellIs" dxfId="95" priority="124" operator="greaterThanOrEqual">
      <formula>8</formula>
    </cfRule>
    <cfRule type="cellIs" dxfId="94" priority="125" operator="between">
      <formula>5</formula>
      <formula>7</formula>
    </cfRule>
    <cfRule type="cellIs" dxfId="93" priority="126" operator="lessThan">
      <formula>5</formula>
    </cfRule>
  </conditionalFormatting>
  <conditionalFormatting sqref="H25">
    <cfRule type="cellIs" dxfId="92" priority="127" operator="greaterThanOrEqual">
      <formula>8</formula>
    </cfRule>
    <cfRule type="cellIs" dxfId="91" priority="128" operator="between">
      <formula>5</formula>
      <formula>7</formula>
    </cfRule>
    <cfRule type="cellIs" dxfId="90" priority="129" operator="lessThan">
      <formula>5</formula>
    </cfRule>
  </conditionalFormatting>
  <conditionalFormatting sqref="F26">
    <cfRule type="cellIs" dxfId="89" priority="112" operator="greaterThanOrEqual">
      <formula>8</formula>
    </cfRule>
    <cfRule type="cellIs" dxfId="88" priority="113" operator="between">
      <formula>5</formula>
      <formula>7</formula>
    </cfRule>
    <cfRule type="cellIs" dxfId="87" priority="114" operator="lessThan">
      <formula>5</formula>
    </cfRule>
  </conditionalFormatting>
  <conditionalFormatting sqref="G26">
    <cfRule type="cellIs" dxfId="86" priority="115" operator="greaterThanOrEqual">
      <formula>8</formula>
    </cfRule>
    <cfRule type="cellIs" dxfId="85" priority="116" operator="between">
      <formula>5</formula>
      <formula>7</formula>
    </cfRule>
    <cfRule type="cellIs" dxfId="84" priority="117" operator="lessThan">
      <formula>5</formula>
    </cfRule>
  </conditionalFormatting>
  <conditionalFormatting sqref="H26">
    <cfRule type="cellIs" dxfId="83" priority="118" operator="greaterThanOrEqual">
      <formula>8</formula>
    </cfRule>
    <cfRule type="cellIs" dxfId="82" priority="119" operator="between">
      <formula>5</formula>
      <formula>7</formula>
    </cfRule>
    <cfRule type="cellIs" dxfId="81" priority="120" operator="lessThan">
      <formula>5</formula>
    </cfRule>
  </conditionalFormatting>
  <conditionalFormatting sqref="F18">
    <cfRule type="cellIs" dxfId="80" priority="103" operator="greaterThanOrEqual">
      <formula>8</formula>
    </cfRule>
    <cfRule type="cellIs" dxfId="79" priority="104" operator="between">
      <formula>5</formula>
      <formula>7</formula>
    </cfRule>
    <cfRule type="cellIs" dxfId="78" priority="105" operator="lessThan">
      <formula>5</formula>
    </cfRule>
  </conditionalFormatting>
  <conditionalFormatting sqref="G18">
    <cfRule type="cellIs" dxfId="77" priority="106" operator="greaterThanOrEqual">
      <formula>8</formula>
    </cfRule>
    <cfRule type="cellIs" dxfId="76" priority="107" operator="between">
      <formula>5</formula>
      <formula>7</formula>
    </cfRule>
    <cfRule type="cellIs" dxfId="75" priority="108" operator="lessThan">
      <formula>5</formula>
    </cfRule>
  </conditionalFormatting>
  <conditionalFormatting sqref="H18">
    <cfRule type="cellIs" dxfId="74" priority="109" operator="greaterThanOrEqual">
      <formula>8</formula>
    </cfRule>
    <cfRule type="cellIs" dxfId="73" priority="110" operator="between">
      <formula>5</formula>
      <formula>7</formula>
    </cfRule>
    <cfRule type="cellIs" dxfId="72" priority="111" operator="lessThan">
      <formula>5</formula>
    </cfRule>
  </conditionalFormatting>
  <conditionalFormatting sqref="F17">
    <cfRule type="cellIs" dxfId="71" priority="94" operator="greaterThanOrEqual">
      <formula>8</formula>
    </cfRule>
    <cfRule type="cellIs" dxfId="70" priority="95" operator="between">
      <formula>5</formula>
      <formula>7</formula>
    </cfRule>
    <cfRule type="cellIs" dxfId="69" priority="96" operator="lessThan">
      <formula>5</formula>
    </cfRule>
  </conditionalFormatting>
  <conditionalFormatting sqref="G17">
    <cfRule type="cellIs" dxfId="68" priority="97" operator="greaterThanOrEqual">
      <formula>8</formula>
    </cfRule>
    <cfRule type="cellIs" dxfId="67" priority="98" operator="between">
      <formula>5</formula>
      <formula>7</formula>
    </cfRule>
    <cfRule type="cellIs" dxfId="66" priority="99" operator="lessThan">
      <formula>5</formula>
    </cfRule>
  </conditionalFormatting>
  <conditionalFormatting sqref="H17">
    <cfRule type="cellIs" dxfId="65" priority="100" operator="greaterThanOrEqual">
      <formula>8</formula>
    </cfRule>
    <cfRule type="cellIs" dxfId="64" priority="101" operator="between">
      <formula>5</formula>
      <formula>7</formula>
    </cfRule>
    <cfRule type="cellIs" dxfId="63" priority="102" operator="lessThan">
      <formula>5</formula>
    </cfRule>
  </conditionalFormatting>
  <conditionalFormatting sqref="F16">
    <cfRule type="cellIs" dxfId="62" priority="85" operator="greaterThanOrEqual">
      <formula>8</formula>
    </cfRule>
    <cfRule type="cellIs" dxfId="61" priority="86" operator="between">
      <formula>5</formula>
      <formula>7</formula>
    </cfRule>
    <cfRule type="cellIs" dxfId="60" priority="87" operator="lessThan">
      <formula>5</formula>
    </cfRule>
  </conditionalFormatting>
  <conditionalFormatting sqref="G16">
    <cfRule type="cellIs" dxfId="59" priority="88" operator="greaterThanOrEqual">
      <formula>8</formula>
    </cfRule>
    <cfRule type="cellIs" dxfId="58" priority="89" operator="between">
      <formula>5</formula>
      <formula>7</formula>
    </cfRule>
    <cfRule type="cellIs" dxfId="57" priority="90" operator="lessThan">
      <formula>5</formula>
    </cfRule>
  </conditionalFormatting>
  <conditionalFormatting sqref="H16">
    <cfRule type="cellIs" dxfId="56" priority="91" operator="greaterThanOrEqual">
      <formula>8</formula>
    </cfRule>
    <cfRule type="cellIs" dxfId="55" priority="92" operator="between">
      <formula>5</formula>
      <formula>7</formula>
    </cfRule>
    <cfRule type="cellIs" dxfId="54" priority="93" operator="lessThan">
      <formula>5</formula>
    </cfRule>
  </conditionalFormatting>
  <conditionalFormatting sqref="F14">
    <cfRule type="cellIs" dxfId="53" priority="76" operator="greaterThanOrEqual">
      <formula>8</formula>
    </cfRule>
    <cfRule type="cellIs" dxfId="52" priority="77" operator="between">
      <formula>5</formula>
      <formula>7</formula>
    </cfRule>
    <cfRule type="cellIs" dxfId="51" priority="78" operator="lessThan">
      <formula>5</formula>
    </cfRule>
  </conditionalFormatting>
  <conditionalFormatting sqref="G14">
    <cfRule type="cellIs" dxfId="50" priority="79" operator="greaterThanOrEqual">
      <formula>8</formula>
    </cfRule>
    <cfRule type="cellIs" dxfId="49" priority="80" operator="between">
      <formula>5</formula>
      <formula>7</formula>
    </cfRule>
    <cfRule type="cellIs" dxfId="48" priority="81" operator="lessThan">
      <formula>5</formula>
    </cfRule>
  </conditionalFormatting>
  <conditionalFormatting sqref="H14">
    <cfRule type="cellIs" dxfId="47" priority="82" operator="greaterThanOrEqual">
      <formula>8</formula>
    </cfRule>
    <cfRule type="cellIs" dxfId="46" priority="83" operator="between">
      <formula>5</formula>
      <formula>7</formula>
    </cfRule>
    <cfRule type="cellIs" dxfId="45" priority="84" operator="lessThan">
      <formula>5</formula>
    </cfRule>
  </conditionalFormatting>
  <conditionalFormatting sqref="F13">
    <cfRule type="cellIs" dxfId="44" priority="67" operator="greaterThanOrEqual">
      <formula>8</formula>
    </cfRule>
    <cfRule type="cellIs" dxfId="43" priority="68" operator="between">
      <formula>5</formula>
      <formula>7</formula>
    </cfRule>
    <cfRule type="cellIs" dxfId="42" priority="69" operator="lessThan">
      <formula>5</formula>
    </cfRule>
  </conditionalFormatting>
  <conditionalFormatting sqref="G13">
    <cfRule type="cellIs" dxfId="41" priority="70" operator="greaterThanOrEqual">
      <formula>8</formula>
    </cfRule>
    <cfRule type="cellIs" dxfId="40" priority="71" operator="between">
      <formula>5</formula>
      <formula>7</formula>
    </cfRule>
    <cfRule type="cellIs" dxfId="39" priority="72" operator="lessThan">
      <formula>5</formula>
    </cfRule>
  </conditionalFormatting>
  <conditionalFormatting sqref="H13">
    <cfRule type="cellIs" dxfId="38" priority="73" operator="greaterThanOrEqual">
      <formula>8</formula>
    </cfRule>
    <cfRule type="cellIs" dxfId="37" priority="74" operator="between">
      <formula>5</formula>
      <formula>7</formula>
    </cfRule>
    <cfRule type="cellIs" dxfId="36" priority="75" operator="lessThan">
      <formula>5</formula>
    </cfRule>
  </conditionalFormatting>
  <conditionalFormatting sqref="F12">
    <cfRule type="cellIs" dxfId="35" priority="58" operator="greaterThanOrEqual">
      <formula>8</formula>
    </cfRule>
    <cfRule type="cellIs" dxfId="34" priority="59" operator="between">
      <formula>5</formula>
      <formula>7</formula>
    </cfRule>
    <cfRule type="cellIs" dxfId="33" priority="60" operator="lessThan">
      <formula>5</formula>
    </cfRule>
  </conditionalFormatting>
  <conditionalFormatting sqref="G12">
    <cfRule type="cellIs" dxfId="32" priority="61" operator="greaterThanOrEqual">
      <formula>8</formula>
    </cfRule>
    <cfRule type="cellIs" dxfId="31" priority="62" operator="between">
      <formula>5</formula>
      <formula>7</formula>
    </cfRule>
    <cfRule type="cellIs" dxfId="30" priority="63" operator="lessThan">
      <formula>5</formula>
    </cfRule>
  </conditionalFormatting>
  <conditionalFormatting sqref="H12">
    <cfRule type="cellIs" dxfId="29" priority="64" operator="greaterThanOrEqual">
      <formula>8</formula>
    </cfRule>
    <cfRule type="cellIs" dxfId="28" priority="65" operator="between">
      <formula>5</formula>
      <formula>7</formula>
    </cfRule>
    <cfRule type="cellIs" dxfId="27" priority="66" operator="lessThan">
      <formula>5</formula>
    </cfRule>
  </conditionalFormatting>
  <conditionalFormatting sqref="F11">
    <cfRule type="cellIs" dxfId="26" priority="49" operator="greaterThanOrEqual">
      <formula>8</formula>
    </cfRule>
    <cfRule type="cellIs" dxfId="25" priority="50" operator="between">
      <formula>5</formula>
      <formula>7</formula>
    </cfRule>
    <cfRule type="cellIs" dxfId="24" priority="51" operator="lessThan">
      <formula>5</formula>
    </cfRule>
  </conditionalFormatting>
  <conditionalFormatting sqref="G11">
    <cfRule type="cellIs" dxfId="23" priority="52" operator="greaterThanOrEqual">
      <formula>8</formula>
    </cfRule>
    <cfRule type="cellIs" dxfId="22" priority="53" operator="between">
      <formula>5</formula>
      <formula>7</formula>
    </cfRule>
    <cfRule type="cellIs" dxfId="21" priority="54" operator="lessThan">
      <formula>5</formula>
    </cfRule>
  </conditionalFormatting>
  <conditionalFormatting sqref="H11">
    <cfRule type="cellIs" dxfId="20" priority="55" operator="greaterThanOrEqual">
      <formula>8</formula>
    </cfRule>
    <cfRule type="cellIs" dxfId="19" priority="56" operator="between">
      <formula>5</formula>
      <formula>7</formula>
    </cfRule>
    <cfRule type="cellIs" dxfId="18" priority="57" operator="lessThan">
      <formula>5</formula>
    </cfRule>
  </conditionalFormatting>
  <conditionalFormatting sqref="F9:H9">
    <cfRule type="cellIs" dxfId="17" priority="46" operator="greaterThanOrEqual">
      <formula>8</formula>
    </cfRule>
    <cfRule type="cellIs" dxfId="16" priority="47" operator="between">
      <formula>5</formula>
      <formula>7</formula>
    </cfRule>
    <cfRule type="cellIs" dxfId="15" priority="48" operator="lessThan">
      <formula>5</formula>
    </cfRule>
  </conditionalFormatting>
  <conditionalFormatting sqref="F28:H28">
    <cfRule type="cellIs" dxfId="14" priority="43" operator="greaterThanOrEqual">
      <formula>8</formula>
    </cfRule>
    <cfRule type="cellIs" dxfId="13" priority="44" operator="between">
      <formula>5</formula>
      <formula>7</formula>
    </cfRule>
    <cfRule type="cellIs" dxfId="12" priority="45" operator="lessThan">
      <formula>5</formula>
    </cfRule>
  </conditionalFormatting>
  <conditionalFormatting sqref="F29:H29">
    <cfRule type="cellIs" dxfId="11" priority="10" operator="greaterThanOrEqual">
      <formula>8</formula>
    </cfRule>
    <cfRule type="cellIs" dxfId="10" priority="11" operator="between">
      <formula>5</formula>
      <formula>7</formula>
    </cfRule>
    <cfRule type="cellIs" dxfId="9" priority="12" operator="lessThan">
      <formula>5</formula>
    </cfRule>
  </conditionalFormatting>
  <conditionalFormatting sqref="F30">
    <cfRule type="cellIs" dxfId="8" priority="1" operator="greaterThanOrEqual">
      <formula>8</formula>
    </cfRule>
    <cfRule type="cellIs" dxfId="7" priority="2" operator="between">
      <formula>5</formula>
      <formula>7</formula>
    </cfRule>
    <cfRule type="cellIs" dxfId="6" priority="3" operator="lessThan">
      <formula>5</formula>
    </cfRule>
  </conditionalFormatting>
  <conditionalFormatting sqref="G30">
    <cfRule type="cellIs" dxfId="5" priority="4" operator="greaterThanOrEqual">
      <formula>8</formula>
    </cfRule>
    <cfRule type="cellIs" dxfId="4" priority="5" operator="between">
      <formula>5</formula>
      <formula>7</formula>
    </cfRule>
    <cfRule type="cellIs" dxfId="3" priority="6" operator="lessThan">
      <formula>5</formula>
    </cfRule>
  </conditionalFormatting>
  <conditionalFormatting sqref="H30">
    <cfRule type="cellIs" dxfId="2" priority="7" operator="greaterThanOrEqual">
      <formula>8</formula>
    </cfRule>
    <cfRule type="cellIs" dxfId="1" priority="8" operator="between">
      <formula>5</formula>
      <formula>7</formula>
    </cfRule>
    <cfRule type="cellIs" dxfId="0" priority="9" operator="lessThan">
      <formula>5</formula>
    </cfRule>
  </conditionalFormatting>
  <dataValidations count="1">
    <dataValidation type="whole" showErrorMessage="1" errorTitle="Ungültiger Wert" error="Bitte geben Sie eine ganze Zahl zwischen 0 und 10 ein." sqref="F10:H26">
      <formula1>0</formula1>
      <formula2>10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showGridLines="0" zoomScaleNormal="100" workbookViewId="0">
      <selection activeCell="J9" sqref="J9"/>
    </sheetView>
  </sheetViews>
  <sheetFormatPr baseColWidth="10" defaultColWidth="8.5546875" defaultRowHeight="14.4" x14ac:dyDescent="0.3"/>
  <cols>
    <col min="1" max="1" width="120" customWidth="1"/>
  </cols>
  <sheetData>
    <row r="1" spans="1:1" ht="21.75" customHeight="1" x14ac:dyDescent="0.3">
      <c r="A1" s="14" t="s">
        <v>38</v>
      </c>
    </row>
    <row r="2" spans="1:1" ht="7.5" customHeight="1" x14ac:dyDescent="0.3">
      <c r="A2" s="15"/>
    </row>
    <row r="3" spans="1:1" ht="21.75" customHeight="1" x14ac:dyDescent="0.3">
      <c r="A3" s="16" t="s">
        <v>39</v>
      </c>
    </row>
    <row r="4" spans="1:1" ht="21.75" customHeight="1" x14ac:dyDescent="0.3">
      <c r="A4" s="17" t="s">
        <v>57</v>
      </c>
    </row>
    <row r="5" spans="1:1" ht="7.5" customHeight="1" x14ac:dyDescent="0.3">
      <c r="A5" s="15"/>
    </row>
    <row r="6" spans="1:1" ht="21.75" customHeight="1" x14ac:dyDescent="0.3">
      <c r="A6" s="16" t="s">
        <v>40</v>
      </c>
    </row>
    <row r="7" spans="1:1" ht="21.75" customHeight="1" x14ac:dyDescent="0.3">
      <c r="A7" s="17" t="s">
        <v>41</v>
      </c>
    </row>
    <row r="8" spans="1:1" ht="7.5" customHeight="1" x14ac:dyDescent="0.3">
      <c r="A8" s="15"/>
    </row>
    <row r="9" spans="1:1" ht="21.75" customHeight="1" x14ac:dyDescent="0.3">
      <c r="A9" s="16" t="s">
        <v>42</v>
      </c>
    </row>
    <row r="10" spans="1:1" ht="21.75" customHeight="1" x14ac:dyDescent="0.3">
      <c r="A10" s="17" t="s">
        <v>43</v>
      </c>
    </row>
    <row r="11" spans="1:1" ht="21.75" customHeight="1" x14ac:dyDescent="0.3">
      <c r="A11" s="17" t="s">
        <v>44</v>
      </c>
    </row>
    <row r="12" spans="1:1" ht="21.75" customHeight="1" x14ac:dyDescent="0.3">
      <c r="A12" s="17" t="s">
        <v>45</v>
      </c>
    </row>
    <row r="13" spans="1:1" ht="21.75" customHeight="1" x14ac:dyDescent="0.3">
      <c r="A13" s="17" t="s">
        <v>46</v>
      </c>
    </row>
    <row r="14" spans="1:1" ht="7.5" customHeight="1" x14ac:dyDescent="0.3">
      <c r="A14" s="15"/>
    </row>
    <row r="15" spans="1:1" ht="21.75" customHeight="1" x14ac:dyDescent="0.3">
      <c r="A15" s="16" t="s">
        <v>47</v>
      </c>
    </row>
    <row r="16" spans="1:1" ht="21.75" customHeight="1" x14ac:dyDescent="0.3">
      <c r="A16" s="17" t="s">
        <v>48</v>
      </c>
    </row>
    <row r="17" spans="1:1" ht="7.5" customHeight="1" x14ac:dyDescent="0.3">
      <c r="A17" s="15"/>
    </row>
    <row r="18" spans="1:1" ht="21.75" customHeight="1" x14ac:dyDescent="0.3">
      <c r="A18" s="16" t="s">
        <v>49</v>
      </c>
    </row>
    <row r="19" spans="1:1" ht="21.75" customHeight="1" x14ac:dyDescent="0.3">
      <c r="A19" s="17" t="s">
        <v>50</v>
      </c>
    </row>
    <row r="20" spans="1:1" ht="7.5" customHeight="1" x14ac:dyDescent="0.3">
      <c r="A20" s="15"/>
    </row>
    <row r="21" spans="1:1" ht="21.75" customHeight="1" x14ac:dyDescent="0.3">
      <c r="A21" s="18" t="s">
        <v>51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Auswahlkriterien</vt:lpstr>
      <vt:lpstr>Bewertungsmatrix</vt:lpstr>
      <vt:lpstr>Hinweise &amp; 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Apel, Heike</cp:lastModifiedBy>
  <cp:revision>0</cp:revision>
  <dcterms:created xsi:type="dcterms:W3CDTF">2026-07-03T12:29:58Z</dcterms:created>
  <dcterms:modified xsi:type="dcterms:W3CDTF">2026-08-07T15:58:12Z</dcterms:modified>
  <dc:language>en-US</dc:language>
</cp:coreProperties>
</file>